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atuna.ghvinjilia\Desktop\"/>
    </mc:Choice>
  </mc:AlternateContent>
  <bookViews>
    <workbookView xWindow="0" yWindow="0" windowWidth="28800" windowHeight="13740"/>
  </bookViews>
  <sheets>
    <sheet name="საწვავი-2022(საკრებულო)" sheetId="2" r:id="rId1"/>
    <sheet name="Sheet1" sheetId="6" r:id="rId2"/>
    <sheet name="Sheet2" sheetId="7" r:id="rId3"/>
  </sheets>
  <definedNames>
    <definedName name="_xlnm._FilterDatabase" localSheetId="0" hidden="1">'საწვავი-2022(საკრებულო)'!$A$5:$X$22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" i="2" l="1"/>
  <c r="V23" i="2" l="1"/>
  <c r="U23" i="2"/>
  <c r="T23" i="2"/>
  <c r="R23" i="2"/>
  <c r="D23" i="2"/>
  <c r="K9" i="2" l="1"/>
  <c r="K7" i="2"/>
  <c r="K8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G11" i="2"/>
  <c r="G7" i="2"/>
  <c r="G8" i="2"/>
  <c r="G9" i="2"/>
  <c r="G10" i="2"/>
  <c r="G12" i="2"/>
  <c r="G13" i="2"/>
  <c r="G14" i="2"/>
  <c r="G15" i="2"/>
  <c r="G16" i="2"/>
  <c r="G17" i="2"/>
  <c r="G18" i="2"/>
  <c r="G19" i="2"/>
  <c r="G20" i="2"/>
  <c r="G21" i="2"/>
  <c r="G2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S6" i="2" l="1"/>
  <c r="S23" i="2" s="1"/>
  <c r="Q6" i="2" l="1"/>
  <c r="O6" i="2"/>
  <c r="M6" i="2"/>
  <c r="K6" i="2"/>
  <c r="I6" i="2"/>
  <c r="G6" i="2"/>
  <c r="E6" i="2"/>
</calcChain>
</file>

<file path=xl/comments1.xml><?xml version="1.0" encoding="utf-8"?>
<comments xmlns="http://schemas.openxmlformats.org/spreadsheetml/2006/main">
  <authors>
    <author>Author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რომელ სამსახურს ან პირს ემსახურება</t>
        </r>
      </text>
    </comment>
  </commentList>
</comments>
</file>

<file path=xl/sharedStrings.xml><?xml version="1.0" encoding="utf-8"?>
<sst xmlns="http://schemas.openxmlformats.org/spreadsheetml/2006/main" count="67" uniqueCount="46">
  <si>
    <t>რაოდენობა</t>
  </si>
  <si>
    <t>სულ ჯამი</t>
  </si>
  <si>
    <t>ოქტომბერი</t>
  </si>
  <si>
    <t>სექტემბერი</t>
  </si>
  <si>
    <t>აგვისტო</t>
  </si>
  <si>
    <t>ივლისი</t>
  </si>
  <si>
    <t>ივნისი</t>
  </si>
  <si>
    <t>მაისი</t>
  </si>
  <si>
    <t>აპრილი</t>
  </si>
  <si>
    <t>მარტი</t>
  </si>
  <si>
    <t>დამტკიცებული ლიმიტი</t>
  </si>
  <si>
    <t>კუთვნილება (სამსახური, თანამდებობა)</t>
  </si>
  <si>
    <t>№</t>
  </si>
  <si>
    <t>თანხა (ათასი ლარი)</t>
  </si>
  <si>
    <t>კორნელი სალია</t>
  </si>
  <si>
    <t>ავთანდილ გაბელია</t>
  </si>
  <si>
    <t>ომარი ქარდავა</t>
  </si>
  <si>
    <t>ბაჩანა ქანთარია</t>
  </si>
  <si>
    <t>რომან კვარაცხელია</t>
  </si>
  <si>
    <t>რაისა ჩანგელია</t>
  </si>
  <si>
    <t>ეკა სამუშია</t>
  </si>
  <si>
    <t>დათო მესხია</t>
  </si>
  <si>
    <t>ნანა ქობალია</t>
  </si>
  <si>
    <t>მანანა ჭანია</t>
  </si>
  <si>
    <t>დავით ბელქანია</t>
  </si>
  <si>
    <t>დათა კუკავა</t>
  </si>
  <si>
    <t>სახელი, გვარი</t>
  </si>
  <si>
    <t>გიორგი დარსალია</t>
  </si>
  <si>
    <t>მამუკა მიქავა</t>
  </si>
  <si>
    <t>მაია მიქავა</t>
  </si>
  <si>
    <t>ფრაქცია "ქართული ოცნება-დემოკრატიული საქართველოს" თავმჯდომარე</t>
  </si>
  <si>
    <t>ფრაქცია "ენმ"-ის თავმჯდომარე</t>
  </si>
  <si>
    <t>გონერი კვარაცხელია</t>
  </si>
  <si>
    <t>ფრაქცია "წალენჯიხა-საქართველოსთვის" თავმჯდომარე</t>
  </si>
  <si>
    <t>საკრებულოს თავმჯდომარე</t>
  </si>
  <si>
    <t>საკრებულოს თავმჯდომარის პირველი მოადგილე</t>
  </si>
  <si>
    <t>საკრებულოს თავმჯდომარის  მოადგილე</t>
  </si>
  <si>
    <t>საკრებულოს სივრცით ტერიტორიული დაგეგმარებისა და ინფრასტრუქტურის საკითხთა კომისიის თავმჯდომარე</t>
  </si>
  <si>
    <t>თემურ ქარდავა</t>
  </si>
  <si>
    <t>საკრებულოს ქონების მართვისა და ბუნებრივი რესურსების  საკითხთა კომისიის თავმჯდომარე</t>
  </si>
  <si>
    <t>საკრებულოს საფინანსო-საბიუჯეტო საკითხთა კომისიის თავმჯდომარე</t>
  </si>
  <si>
    <t>საკრებულოს სამანდატო, იურიდიული და საპროცედურო საკითხთა კომისიის თავმჯდომარე</t>
  </si>
  <si>
    <t>საკრებულოს სოციალურ საკითხთა კომისიის თავმჯდომარე</t>
  </si>
  <si>
    <t>ფრაქცია "ენმ"-ის თავმჯდომარის მოადგილე</t>
  </si>
  <si>
    <t>ფრაქცია "ქართული ოცნება-დემოკრატიული საქართველოს" თავმჯდომარის მოადგილე</t>
  </si>
  <si>
    <t>ინფორმაცია 2022 წლის სექტემბერ-ოქტომბერის თვეში საკრებულოს თანამდებობის პირების მიერ გახარჯული საწვავის თაობაზე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</si>
</sst>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Sylfaen"/>
      <family val="1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textRotation="90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164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2" fontId="0" fillId="0" borderId="0" xfId="0" applyNumberFormat="1" applyFont="1" applyAlignment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center" vertical="center" wrapText="1"/>
    </xf>
    <xf numFmtId="164" fontId="1" fillId="0" borderId="0" xfId="0" applyNumberFormat="1" applyFont="1" applyFill="1" applyProtection="1">
      <protection locked="0"/>
    </xf>
    <xf numFmtId="2" fontId="1" fillId="0" borderId="0" xfId="0" applyNumberFormat="1" applyFont="1" applyFill="1" applyProtection="1">
      <protection locked="0"/>
    </xf>
    <xf numFmtId="4" fontId="11" fillId="3" borderId="1" xfId="0" applyNumberFormat="1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Protection="1"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5"/>
  <sheetViews>
    <sheetView tabSelected="1" zoomScale="90" zoomScaleNormal="90" workbookViewId="0">
      <selection sqref="A1:W2"/>
    </sheetView>
  </sheetViews>
  <sheetFormatPr defaultRowHeight="12.75" x14ac:dyDescent="0.2"/>
  <cols>
    <col min="1" max="1" width="4.5703125" style="1" customWidth="1"/>
    <col min="2" max="2" width="16.5703125" style="4" customWidth="1"/>
    <col min="3" max="3" width="58.42578125" style="5" customWidth="1"/>
    <col min="4" max="4" width="8.5703125" style="1" customWidth="1"/>
    <col min="5" max="5" width="9.140625" style="1" hidden="1" customWidth="1"/>
    <col min="6" max="6" width="8.5703125" style="1" hidden="1" customWidth="1"/>
    <col min="7" max="7" width="10.7109375" style="1" hidden="1" customWidth="1"/>
    <col min="8" max="8" width="9.5703125" style="1" hidden="1" customWidth="1"/>
    <col min="9" max="9" width="10.7109375" style="1" hidden="1" customWidth="1"/>
    <col min="10" max="10" width="7.85546875" style="1" hidden="1" customWidth="1"/>
    <col min="11" max="11" width="12" style="1" hidden="1" customWidth="1"/>
    <col min="12" max="12" width="11.28515625" style="1" hidden="1" customWidth="1"/>
    <col min="13" max="13" width="12" style="1" hidden="1" customWidth="1"/>
    <col min="14" max="14" width="9.28515625" style="1" hidden="1" customWidth="1"/>
    <col min="15" max="15" width="6.140625" style="1" hidden="1" customWidth="1"/>
    <col min="16" max="16" width="6.42578125" style="1" hidden="1" customWidth="1"/>
    <col min="17" max="17" width="5.85546875" style="1" hidden="1" customWidth="1"/>
    <col min="18" max="18" width="7.28515625" style="1" customWidth="1"/>
    <col min="19" max="19" width="9.28515625" style="1" customWidth="1"/>
    <col min="20" max="20" width="7.85546875" style="1" customWidth="1"/>
    <col min="21" max="21" width="10" style="1" customWidth="1"/>
    <col min="22" max="22" width="7.85546875" style="1" customWidth="1"/>
    <col min="23" max="23" width="10.28515625" style="1" customWidth="1"/>
    <col min="24" max="25" width="9.140625" style="1"/>
    <col min="26" max="26" width="13.7109375" style="1" customWidth="1"/>
    <col min="27" max="237" width="9.140625" style="1"/>
    <col min="238" max="238" width="4.5703125" style="1" customWidth="1"/>
    <col min="239" max="239" width="39.28515625" style="1" customWidth="1"/>
    <col min="240" max="240" width="9.42578125" style="1" customWidth="1"/>
    <col min="241" max="241" width="7.85546875" style="1" customWidth="1"/>
    <col min="242" max="253" width="7.140625" style="1" customWidth="1"/>
    <col min="254" max="254" width="10.85546875" style="1" customWidth="1"/>
    <col min="255" max="493" width="9.140625" style="1"/>
    <col min="494" max="494" width="4.5703125" style="1" customWidth="1"/>
    <col min="495" max="495" width="39.28515625" style="1" customWidth="1"/>
    <col min="496" max="496" width="9.42578125" style="1" customWidth="1"/>
    <col min="497" max="497" width="7.85546875" style="1" customWidth="1"/>
    <col min="498" max="509" width="7.140625" style="1" customWidth="1"/>
    <col min="510" max="510" width="10.85546875" style="1" customWidth="1"/>
    <col min="511" max="749" width="9.140625" style="1"/>
    <col min="750" max="750" width="4.5703125" style="1" customWidth="1"/>
    <col min="751" max="751" width="39.28515625" style="1" customWidth="1"/>
    <col min="752" max="752" width="9.42578125" style="1" customWidth="1"/>
    <col min="753" max="753" width="7.85546875" style="1" customWidth="1"/>
    <col min="754" max="765" width="7.140625" style="1" customWidth="1"/>
    <col min="766" max="766" width="10.85546875" style="1" customWidth="1"/>
    <col min="767" max="1005" width="9.140625" style="1"/>
    <col min="1006" max="1006" width="4.5703125" style="1" customWidth="1"/>
    <col min="1007" max="1007" width="39.28515625" style="1" customWidth="1"/>
    <col min="1008" max="1008" width="9.42578125" style="1" customWidth="1"/>
    <col min="1009" max="1009" width="7.85546875" style="1" customWidth="1"/>
    <col min="1010" max="1021" width="7.140625" style="1" customWidth="1"/>
    <col min="1022" max="1022" width="10.85546875" style="1" customWidth="1"/>
    <col min="1023" max="1261" width="9.140625" style="1"/>
    <col min="1262" max="1262" width="4.5703125" style="1" customWidth="1"/>
    <col min="1263" max="1263" width="39.28515625" style="1" customWidth="1"/>
    <col min="1264" max="1264" width="9.42578125" style="1" customWidth="1"/>
    <col min="1265" max="1265" width="7.85546875" style="1" customWidth="1"/>
    <col min="1266" max="1277" width="7.140625" style="1" customWidth="1"/>
    <col min="1278" max="1278" width="10.85546875" style="1" customWidth="1"/>
    <col min="1279" max="1517" width="9.140625" style="1"/>
    <col min="1518" max="1518" width="4.5703125" style="1" customWidth="1"/>
    <col min="1519" max="1519" width="39.28515625" style="1" customWidth="1"/>
    <col min="1520" max="1520" width="9.42578125" style="1" customWidth="1"/>
    <col min="1521" max="1521" width="7.85546875" style="1" customWidth="1"/>
    <col min="1522" max="1533" width="7.140625" style="1" customWidth="1"/>
    <col min="1534" max="1534" width="10.85546875" style="1" customWidth="1"/>
    <col min="1535" max="1773" width="9.140625" style="1"/>
    <col min="1774" max="1774" width="4.5703125" style="1" customWidth="1"/>
    <col min="1775" max="1775" width="39.28515625" style="1" customWidth="1"/>
    <col min="1776" max="1776" width="9.42578125" style="1" customWidth="1"/>
    <col min="1777" max="1777" width="7.85546875" style="1" customWidth="1"/>
    <col min="1778" max="1789" width="7.140625" style="1" customWidth="1"/>
    <col min="1790" max="1790" width="10.85546875" style="1" customWidth="1"/>
    <col min="1791" max="2029" width="9.140625" style="1"/>
    <col min="2030" max="2030" width="4.5703125" style="1" customWidth="1"/>
    <col min="2031" max="2031" width="39.28515625" style="1" customWidth="1"/>
    <col min="2032" max="2032" width="9.42578125" style="1" customWidth="1"/>
    <col min="2033" max="2033" width="7.85546875" style="1" customWidth="1"/>
    <col min="2034" max="2045" width="7.140625" style="1" customWidth="1"/>
    <col min="2046" max="2046" width="10.85546875" style="1" customWidth="1"/>
    <col min="2047" max="2285" width="9.140625" style="1"/>
    <col min="2286" max="2286" width="4.5703125" style="1" customWidth="1"/>
    <col min="2287" max="2287" width="39.28515625" style="1" customWidth="1"/>
    <col min="2288" max="2288" width="9.42578125" style="1" customWidth="1"/>
    <col min="2289" max="2289" width="7.85546875" style="1" customWidth="1"/>
    <col min="2290" max="2301" width="7.140625" style="1" customWidth="1"/>
    <col min="2302" max="2302" width="10.85546875" style="1" customWidth="1"/>
    <col min="2303" max="2541" width="9.140625" style="1"/>
    <col min="2542" max="2542" width="4.5703125" style="1" customWidth="1"/>
    <col min="2543" max="2543" width="39.28515625" style="1" customWidth="1"/>
    <col min="2544" max="2544" width="9.42578125" style="1" customWidth="1"/>
    <col min="2545" max="2545" width="7.85546875" style="1" customWidth="1"/>
    <col min="2546" max="2557" width="7.140625" style="1" customWidth="1"/>
    <col min="2558" max="2558" width="10.85546875" style="1" customWidth="1"/>
    <col min="2559" max="2797" width="9.140625" style="1"/>
    <col min="2798" max="2798" width="4.5703125" style="1" customWidth="1"/>
    <col min="2799" max="2799" width="39.28515625" style="1" customWidth="1"/>
    <col min="2800" max="2800" width="9.42578125" style="1" customWidth="1"/>
    <col min="2801" max="2801" width="7.85546875" style="1" customWidth="1"/>
    <col min="2802" max="2813" width="7.140625" style="1" customWidth="1"/>
    <col min="2814" max="2814" width="10.85546875" style="1" customWidth="1"/>
    <col min="2815" max="3053" width="9.140625" style="1"/>
    <col min="3054" max="3054" width="4.5703125" style="1" customWidth="1"/>
    <col min="3055" max="3055" width="39.28515625" style="1" customWidth="1"/>
    <col min="3056" max="3056" width="9.42578125" style="1" customWidth="1"/>
    <col min="3057" max="3057" width="7.85546875" style="1" customWidth="1"/>
    <col min="3058" max="3069" width="7.140625" style="1" customWidth="1"/>
    <col min="3070" max="3070" width="10.85546875" style="1" customWidth="1"/>
    <col min="3071" max="3309" width="9.140625" style="1"/>
    <col min="3310" max="3310" width="4.5703125" style="1" customWidth="1"/>
    <col min="3311" max="3311" width="39.28515625" style="1" customWidth="1"/>
    <col min="3312" max="3312" width="9.42578125" style="1" customWidth="1"/>
    <col min="3313" max="3313" width="7.85546875" style="1" customWidth="1"/>
    <col min="3314" max="3325" width="7.140625" style="1" customWidth="1"/>
    <col min="3326" max="3326" width="10.85546875" style="1" customWidth="1"/>
    <col min="3327" max="3565" width="9.140625" style="1"/>
    <col min="3566" max="3566" width="4.5703125" style="1" customWidth="1"/>
    <col min="3567" max="3567" width="39.28515625" style="1" customWidth="1"/>
    <col min="3568" max="3568" width="9.42578125" style="1" customWidth="1"/>
    <col min="3569" max="3569" width="7.85546875" style="1" customWidth="1"/>
    <col min="3570" max="3581" width="7.140625" style="1" customWidth="1"/>
    <col min="3582" max="3582" width="10.85546875" style="1" customWidth="1"/>
    <col min="3583" max="3821" width="9.140625" style="1"/>
    <col min="3822" max="3822" width="4.5703125" style="1" customWidth="1"/>
    <col min="3823" max="3823" width="39.28515625" style="1" customWidth="1"/>
    <col min="3824" max="3824" width="9.42578125" style="1" customWidth="1"/>
    <col min="3825" max="3825" width="7.85546875" style="1" customWidth="1"/>
    <col min="3826" max="3837" width="7.140625" style="1" customWidth="1"/>
    <col min="3838" max="3838" width="10.85546875" style="1" customWidth="1"/>
    <col min="3839" max="4077" width="9.140625" style="1"/>
    <col min="4078" max="4078" width="4.5703125" style="1" customWidth="1"/>
    <col min="4079" max="4079" width="39.28515625" style="1" customWidth="1"/>
    <col min="4080" max="4080" width="9.42578125" style="1" customWidth="1"/>
    <col min="4081" max="4081" width="7.85546875" style="1" customWidth="1"/>
    <col min="4082" max="4093" width="7.140625" style="1" customWidth="1"/>
    <col min="4094" max="4094" width="10.85546875" style="1" customWidth="1"/>
    <col min="4095" max="4333" width="9.140625" style="1"/>
    <col min="4334" max="4334" width="4.5703125" style="1" customWidth="1"/>
    <col min="4335" max="4335" width="39.28515625" style="1" customWidth="1"/>
    <col min="4336" max="4336" width="9.42578125" style="1" customWidth="1"/>
    <col min="4337" max="4337" width="7.85546875" style="1" customWidth="1"/>
    <col min="4338" max="4349" width="7.140625" style="1" customWidth="1"/>
    <col min="4350" max="4350" width="10.85546875" style="1" customWidth="1"/>
    <col min="4351" max="4589" width="9.140625" style="1"/>
    <col min="4590" max="4590" width="4.5703125" style="1" customWidth="1"/>
    <col min="4591" max="4591" width="39.28515625" style="1" customWidth="1"/>
    <col min="4592" max="4592" width="9.42578125" style="1" customWidth="1"/>
    <col min="4593" max="4593" width="7.85546875" style="1" customWidth="1"/>
    <col min="4594" max="4605" width="7.140625" style="1" customWidth="1"/>
    <col min="4606" max="4606" width="10.85546875" style="1" customWidth="1"/>
    <col min="4607" max="4845" width="9.140625" style="1"/>
    <col min="4846" max="4846" width="4.5703125" style="1" customWidth="1"/>
    <col min="4847" max="4847" width="39.28515625" style="1" customWidth="1"/>
    <col min="4848" max="4848" width="9.42578125" style="1" customWidth="1"/>
    <col min="4849" max="4849" width="7.85546875" style="1" customWidth="1"/>
    <col min="4850" max="4861" width="7.140625" style="1" customWidth="1"/>
    <col min="4862" max="4862" width="10.85546875" style="1" customWidth="1"/>
    <col min="4863" max="5101" width="9.140625" style="1"/>
    <col min="5102" max="5102" width="4.5703125" style="1" customWidth="1"/>
    <col min="5103" max="5103" width="39.28515625" style="1" customWidth="1"/>
    <col min="5104" max="5104" width="9.42578125" style="1" customWidth="1"/>
    <col min="5105" max="5105" width="7.85546875" style="1" customWidth="1"/>
    <col min="5106" max="5117" width="7.140625" style="1" customWidth="1"/>
    <col min="5118" max="5118" width="10.85546875" style="1" customWidth="1"/>
    <col min="5119" max="5357" width="9.140625" style="1"/>
    <col min="5358" max="5358" width="4.5703125" style="1" customWidth="1"/>
    <col min="5359" max="5359" width="39.28515625" style="1" customWidth="1"/>
    <col min="5360" max="5360" width="9.42578125" style="1" customWidth="1"/>
    <col min="5361" max="5361" width="7.85546875" style="1" customWidth="1"/>
    <col min="5362" max="5373" width="7.140625" style="1" customWidth="1"/>
    <col min="5374" max="5374" width="10.85546875" style="1" customWidth="1"/>
    <col min="5375" max="5613" width="9.140625" style="1"/>
    <col min="5614" max="5614" width="4.5703125" style="1" customWidth="1"/>
    <col min="5615" max="5615" width="39.28515625" style="1" customWidth="1"/>
    <col min="5616" max="5616" width="9.42578125" style="1" customWidth="1"/>
    <col min="5617" max="5617" width="7.85546875" style="1" customWidth="1"/>
    <col min="5618" max="5629" width="7.140625" style="1" customWidth="1"/>
    <col min="5630" max="5630" width="10.85546875" style="1" customWidth="1"/>
    <col min="5631" max="5869" width="9.140625" style="1"/>
    <col min="5870" max="5870" width="4.5703125" style="1" customWidth="1"/>
    <col min="5871" max="5871" width="39.28515625" style="1" customWidth="1"/>
    <col min="5872" max="5872" width="9.42578125" style="1" customWidth="1"/>
    <col min="5873" max="5873" width="7.85546875" style="1" customWidth="1"/>
    <col min="5874" max="5885" width="7.140625" style="1" customWidth="1"/>
    <col min="5886" max="5886" width="10.85546875" style="1" customWidth="1"/>
    <col min="5887" max="6125" width="9.140625" style="1"/>
    <col min="6126" max="6126" width="4.5703125" style="1" customWidth="1"/>
    <col min="6127" max="6127" width="39.28515625" style="1" customWidth="1"/>
    <col min="6128" max="6128" width="9.42578125" style="1" customWidth="1"/>
    <col min="6129" max="6129" width="7.85546875" style="1" customWidth="1"/>
    <col min="6130" max="6141" width="7.140625" style="1" customWidth="1"/>
    <col min="6142" max="6142" width="10.85546875" style="1" customWidth="1"/>
    <col min="6143" max="6381" width="9.140625" style="1"/>
    <col min="6382" max="6382" width="4.5703125" style="1" customWidth="1"/>
    <col min="6383" max="6383" width="39.28515625" style="1" customWidth="1"/>
    <col min="6384" max="6384" width="9.42578125" style="1" customWidth="1"/>
    <col min="6385" max="6385" width="7.85546875" style="1" customWidth="1"/>
    <col min="6386" max="6397" width="7.140625" style="1" customWidth="1"/>
    <col min="6398" max="6398" width="10.85546875" style="1" customWidth="1"/>
    <col min="6399" max="6637" width="9.140625" style="1"/>
    <col min="6638" max="6638" width="4.5703125" style="1" customWidth="1"/>
    <col min="6639" max="6639" width="39.28515625" style="1" customWidth="1"/>
    <col min="6640" max="6640" width="9.42578125" style="1" customWidth="1"/>
    <col min="6641" max="6641" width="7.85546875" style="1" customWidth="1"/>
    <col min="6642" max="6653" width="7.140625" style="1" customWidth="1"/>
    <col min="6654" max="6654" width="10.85546875" style="1" customWidth="1"/>
    <col min="6655" max="6893" width="9.140625" style="1"/>
    <col min="6894" max="6894" width="4.5703125" style="1" customWidth="1"/>
    <col min="6895" max="6895" width="39.28515625" style="1" customWidth="1"/>
    <col min="6896" max="6896" width="9.42578125" style="1" customWidth="1"/>
    <col min="6897" max="6897" width="7.85546875" style="1" customWidth="1"/>
    <col min="6898" max="6909" width="7.140625" style="1" customWidth="1"/>
    <col min="6910" max="6910" width="10.85546875" style="1" customWidth="1"/>
    <col min="6911" max="7149" width="9.140625" style="1"/>
    <col min="7150" max="7150" width="4.5703125" style="1" customWidth="1"/>
    <col min="7151" max="7151" width="39.28515625" style="1" customWidth="1"/>
    <col min="7152" max="7152" width="9.42578125" style="1" customWidth="1"/>
    <col min="7153" max="7153" width="7.85546875" style="1" customWidth="1"/>
    <col min="7154" max="7165" width="7.140625" style="1" customWidth="1"/>
    <col min="7166" max="7166" width="10.85546875" style="1" customWidth="1"/>
    <col min="7167" max="7405" width="9.140625" style="1"/>
    <col min="7406" max="7406" width="4.5703125" style="1" customWidth="1"/>
    <col min="7407" max="7407" width="39.28515625" style="1" customWidth="1"/>
    <col min="7408" max="7408" width="9.42578125" style="1" customWidth="1"/>
    <col min="7409" max="7409" width="7.85546875" style="1" customWidth="1"/>
    <col min="7410" max="7421" width="7.140625" style="1" customWidth="1"/>
    <col min="7422" max="7422" width="10.85546875" style="1" customWidth="1"/>
    <col min="7423" max="7661" width="9.140625" style="1"/>
    <col min="7662" max="7662" width="4.5703125" style="1" customWidth="1"/>
    <col min="7663" max="7663" width="39.28515625" style="1" customWidth="1"/>
    <col min="7664" max="7664" width="9.42578125" style="1" customWidth="1"/>
    <col min="7665" max="7665" width="7.85546875" style="1" customWidth="1"/>
    <col min="7666" max="7677" width="7.140625" style="1" customWidth="1"/>
    <col min="7678" max="7678" width="10.85546875" style="1" customWidth="1"/>
    <col min="7679" max="7917" width="9.140625" style="1"/>
    <col min="7918" max="7918" width="4.5703125" style="1" customWidth="1"/>
    <col min="7919" max="7919" width="39.28515625" style="1" customWidth="1"/>
    <col min="7920" max="7920" width="9.42578125" style="1" customWidth="1"/>
    <col min="7921" max="7921" width="7.85546875" style="1" customWidth="1"/>
    <col min="7922" max="7933" width="7.140625" style="1" customWidth="1"/>
    <col min="7934" max="7934" width="10.85546875" style="1" customWidth="1"/>
    <col min="7935" max="8173" width="9.140625" style="1"/>
    <col min="8174" max="8174" width="4.5703125" style="1" customWidth="1"/>
    <col min="8175" max="8175" width="39.28515625" style="1" customWidth="1"/>
    <col min="8176" max="8176" width="9.42578125" style="1" customWidth="1"/>
    <col min="8177" max="8177" width="7.85546875" style="1" customWidth="1"/>
    <col min="8178" max="8189" width="7.140625" style="1" customWidth="1"/>
    <col min="8190" max="8190" width="10.85546875" style="1" customWidth="1"/>
    <col min="8191" max="8429" width="9.140625" style="1"/>
    <col min="8430" max="8430" width="4.5703125" style="1" customWidth="1"/>
    <col min="8431" max="8431" width="39.28515625" style="1" customWidth="1"/>
    <col min="8432" max="8432" width="9.42578125" style="1" customWidth="1"/>
    <col min="8433" max="8433" width="7.85546875" style="1" customWidth="1"/>
    <col min="8434" max="8445" width="7.140625" style="1" customWidth="1"/>
    <col min="8446" max="8446" width="10.85546875" style="1" customWidth="1"/>
    <col min="8447" max="8685" width="9.140625" style="1"/>
    <col min="8686" max="8686" width="4.5703125" style="1" customWidth="1"/>
    <col min="8687" max="8687" width="39.28515625" style="1" customWidth="1"/>
    <col min="8688" max="8688" width="9.42578125" style="1" customWidth="1"/>
    <col min="8689" max="8689" width="7.85546875" style="1" customWidth="1"/>
    <col min="8690" max="8701" width="7.140625" style="1" customWidth="1"/>
    <col min="8702" max="8702" width="10.85546875" style="1" customWidth="1"/>
    <col min="8703" max="8941" width="9.140625" style="1"/>
    <col min="8942" max="8942" width="4.5703125" style="1" customWidth="1"/>
    <col min="8943" max="8943" width="39.28515625" style="1" customWidth="1"/>
    <col min="8944" max="8944" width="9.42578125" style="1" customWidth="1"/>
    <col min="8945" max="8945" width="7.85546875" style="1" customWidth="1"/>
    <col min="8946" max="8957" width="7.140625" style="1" customWidth="1"/>
    <col min="8958" max="8958" width="10.85546875" style="1" customWidth="1"/>
    <col min="8959" max="9197" width="9.140625" style="1"/>
    <col min="9198" max="9198" width="4.5703125" style="1" customWidth="1"/>
    <col min="9199" max="9199" width="39.28515625" style="1" customWidth="1"/>
    <col min="9200" max="9200" width="9.42578125" style="1" customWidth="1"/>
    <col min="9201" max="9201" width="7.85546875" style="1" customWidth="1"/>
    <col min="9202" max="9213" width="7.140625" style="1" customWidth="1"/>
    <col min="9214" max="9214" width="10.85546875" style="1" customWidth="1"/>
    <col min="9215" max="9453" width="9.140625" style="1"/>
    <col min="9454" max="9454" width="4.5703125" style="1" customWidth="1"/>
    <col min="9455" max="9455" width="39.28515625" style="1" customWidth="1"/>
    <col min="9456" max="9456" width="9.42578125" style="1" customWidth="1"/>
    <col min="9457" max="9457" width="7.85546875" style="1" customWidth="1"/>
    <col min="9458" max="9469" width="7.140625" style="1" customWidth="1"/>
    <col min="9470" max="9470" width="10.85546875" style="1" customWidth="1"/>
    <col min="9471" max="9709" width="9.140625" style="1"/>
    <col min="9710" max="9710" width="4.5703125" style="1" customWidth="1"/>
    <col min="9711" max="9711" width="39.28515625" style="1" customWidth="1"/>
    <col min="9712" max="9712" width="9.42578125" style="1" customWidth="1"/>
    <col min="9713" max="9713" width="7.85546875" style="1" customWidth="1"/>
    <col min="9714" max="9725" width="7.140625" style="1" customWidth="1"/>
    <col min="9726" max="9726" width="10.85546875" style="1" customWidth="1"/>
    <col min="9727" max="9965" width="9.140625" style="1"/>
    <col min="9966" max="9966" width="4.5703125" style="1" customWidth="1"/>
    <col min="9967" max="9967" width="39.28515625" style="1" customWidth="1"/>
    <col min="9968" max="9968" width="9.42578125" style="1" customWidth="1"/>
    <col min="9969" max="9969" width="7.85546875" style="1" customWidth="1"/>
    <col min="9970" max="9981" width="7.140625" style="1" customWidth="1"/>
    <col min="9982" max="9982" width="10.85546875" style="1" customWidth="1"/>
    <col min="9983" max="10221" width="9.140625" style="1"/>
    <col min="10222" max="10222" width="4.5703125" style="1" customWidth="1"/>
    <col min="10223" max="10223" width="39.28515625" style="1" customWidth="1"/>
    <col min="10224" max="10224" width="9.42578125" style="1" customWidth="1"/>
    <col min="10225" max="10225" width="7.85546875" style="1" customWidth="1"/>
    <col min="10226" max="10237" width="7.140625" style="1" customWidth="1"/>
    <col min="10238" max="10238" width="10.85546875" style="1" customWidth="1"/>
    <col min="10239" max="10477" width="9.140625" style="1"/>
    <col min="10478" max="10478" width="4.5703125" style="1" customWidth="1"/>
    <col min="10479" max="10479" width="39.28515625" style="1" customWidth="1"/>
    <col min="10480" max="10480" width="9.42578125" style="1" customWidth="1"/>
    <col min="10481" max="10481" width="7.85546875" style="1" customWidth="1"/>
    <col min="10482" max="10493" width="7.140625" style="1" customWidth="1"/>
    <col min="10494" max="10494" width="10.85546875" style="1" customWidth="1"/>
    <col min="10495" max="10733" width="9.140625" style="1"/>
    <col min="10734" max="10734" width="4.5703125" style="1" customWidth="1"/>
    <col min="10735" max="10735" width="39.28515625" style="1" customWidth="1"/>
    <col min="10736" max="10736" width="9.42578125" style="1" customWidth="1"/>
    <col min="10737" max="10737" width="7.85546875" style="1" customWidth="1"/>
    <col min="10738" max="10749" width="7.140625" style="1" customWidth="1"/>
    <col min="10750" max="10750" width="10.85546875" style="1" customWidth="1"/>
    <col min="10751" max="10989" width="9.140625" style="1"/>
    <col min="10990" max="10990" width="4.5703125" style="1" customWidth="1"/>
    <col min="10991" max="10991" width="39.28515625" style="1" customWidth="1"/>
    <col min="10992" max="10992" width="9.42578125" style="1" customWidth="1"/>
    <col min="10993" max="10993" width="7.85546875" style="1" customWidth="1"/>
    <col min="10994" max="11005" width="7.140625" style="1" customWidth="1"/>
    <col min="11006" max="11006" width="10.85546875" style="1" customWidth="1"/>
    <col min="11007" max="11245" width="9.140625" style="1"/>
    <col min="11246" max="11246" width="4.5703125" style="1" customWidth="1"/>
    <col min="11247" max="11247" width="39.28515625" style="1" customWidth="1"/>
    <col min="11248" max="11248" width="9.42578125" style="1" customWidth="1"/>
    <col min="11249" max="11249" width="7.85546875" style="1" customWidth="1"/>
    <col min="11250" max="11261" width="7.140625" style="1" customWidth="1"/>
    <col min="11262" max="11262" width="10.85546875" style="1" customWidth="1"/>
    <col min="11263" max="11501" width="9.140625" style="1"/>
    <col min="11502" max="11502" width="4.5703125" style="1" customWidth="1"/>
    <col min="11503" max="11503" width="39.28515625" style="1" customWidth="1"/>
    <col min="11504" max="11504" width="9.42578125" style="1" customWidth="1"/>
    <col min="11505" max="11505" width="7.85546875" style="1" customWidth="1"/>
    <col min="11506" max="11517" width="7.140625" style="1" customWidth="1"/>
    <col min="11518" max="11518" width="10.85546875" style="1" customWidth="1"/>
    <col min="11519" max="11757" width="9.140625" style="1"/>
    <col min="11758" max="11758" width="4.5703125" style="1" customWidth="1"/>
    <col min="11759" max="11759" width="39.28515625" style="1" customWidth="1"/>
    <col min="11760" max="11760" width="9.42578125" style="1" customWidth="1"/>
    <col min="11761" max="11761" width="7.85546875" style="1" customWidth="1"/>
    <col min="11762" max="11773" width="7.140625" style="1" customWidth="1"/>
    <col min="11774" max="11774" width="10.85546875" style="1" customWidth="1"/>
    <col min="11775" max="12013" width="9.140625" style="1"/>
    <col min="12014" max="12014" width="4.5703125" style="1" customWidth="1"/>
    <col min="12015" max="12015" width="39.28515625" style="1" customWidth="1"/>
    <col min="12016" max="12016" width="9.42578125" style="1" customWidth="1"/>
    <col min="12017" max="12017" width="7.85546875" style="1" customWidth="1"/>
    <col min="12018" max="12029" width="7.140625" style="1" customWidth="1"/>
    <col min="12030" max="12030" width="10.85546875" style="1" customWidth="1"/>
    <col min="12031" max="12269" width="9.140625" style="1"/>
    <col min="12270" max="12270" width="4.5703125" style="1" customWidth="1"/>
    <col min="12271" max="12271" width="39.28515625" style="1" customWidth="1"/>
    <col min="12272" max="12272" width="9.42578125" style="1" customWidth="1"/>
    <col min="12273" max="12273" width="7.85546875" style="1" customWidth="1"/>
    <col min="12274" max="12285" width="7.140625" style="1" customWidth="1"/>
    <col min="12286" max="12286" width="10.85546875" style="1" customWidth="1"/>
    <col min="12287" max="12525" width="9.140625" style="1"/>
    <col min="12526" max="12526" width="4.5703125" style="1" customWidth="1"/>
    <col min="12527" max="12527" width="39.28515625" style="1" customWidth="1"/>
    <col min="12528" max="12528" width="9.42578125" style="1" customWidth="1"/>
    <col min="12529" max="12529" width="7.85546875" style="1" customWidth="1"/>
    <col min="12530" max="12541" width="7.140625" style="1" customWidth="1"/>
    <col min="12542" max="12542" width="10.85546875" style="1" customWidth="1"/>
    <col min="12543" max="12781" width="9.140625" style="1"/>
    <col min="12782" max="12782" width="4.5703125" style="1" customWidth="1"/>
    <col min="12783" max="12783" width="39.28515625" style="1" customWidth="1"/>
    <col min="12784" max="12784" width="9.42578125" style="1" customWidth="1"/>
    <col min="12785" max="12785" width="7.85546875" style="1" customWidth="1"/>
    <col min="12786" max="12797" width="7.140625" style="1" customWidth="1"/>
    <col min="12798" max="12798" width="10.85546875" style="1" customWidth="1"/>
    <col min="12799" max="13037" width="9.140625" style="1"/>
    <col min="13038" max="13038" width="4.5703125" style="1" customWidth="1"/>
    <col min="13039" max="13039" width="39.28515625" style="1" customWidth="1"/>
    <col min="13040" max="13040" width="9.42578125" style="1" customWidth="1"/>
    <col min="13041" max="13041" width="7.85546875" style="1" customWidth="1"/>
    <col min="13042" max="13053" width="7.140625" style="1" customWidth="1"/>
    <col min="13054" max="13054" width="10.85546875" style="1" customWidth="1"/>
    <col min="13055" max="13293" width="9.140625" style="1"/>
    <col min="13294" max="13294" width="4.5703125" style="1" customWidth="1"/>
    <col min="13295" max="13295" width="39.28515625" style="1" customWidth="1"/>
    <col min="13296" max="13296" width="9.42578125" style="1" customWidth="1"/>
    <col min="13297" max="13297" width="7.85546875" style="1" customWidth="1"/>
    <col min="13298" max="13309" width="7.140625" style="1" customWidth="1"/>
    <col min="13310" max="13310" width="10.85546875" style="1" customWidth="1"/>
    <col min="13311" max="13549" width="9.140625" style="1"/>
    <col min="13550" max="13550" width="4.5703125" style="1" customWidth="1"/>
    <col min="13551" max="13551" width="39.28515625" style="1" customWidth="1"/>
    <col min="13552" max="13552" width="9.42578125" style="1" customWidth="1"/>
    <col min="13553" max="13553" width="7.85546875" style="1" customWidth="1"/>
    <col min="13554" max="13565" width="7.140625" style="1" customWidth="1"/>
    <col min="13566" max="13566" width="10.85546875" style="1" customWidth="1"/>
    <col min="13567" max="13805" width="9.140625" style="1"/>
    <col min="13806" max="13806" width="4.5703125" style="1" customWidth="1"/>
    <col min="13807" max="13807" width="39.28515625" style="1" customWidth="1"/>
    <col min="13808" max="13808" width="9.42578125" style="1" customWidth="1"/>
    <col min="13809" max="13809" width="7.85546875" style="1" customWidth="1"/>
    <col min="13810" max="13821" width="7.140625" style="1" customWidth="1"/>
    <col min="13822" max="13822" width="10.85546875" style="1" customWidth="1"/>
    <col min="13823" max="14061" width="9.140625" style="1"/>
    <col min="14062" max="14062" width="4.5703125" style="1" customWidth="1"/>
    <col min="14063" max="14063" width="39.28515625" style="1" customWidth="1"/>
    <col min="14064" max="14064" width="9.42578125" style="1" customWidth="1"/>
    <col min="14065" max="14065" width="7.85546875" style="1" customWidth="1"/>
    <col min="14066" max="14077" width="7.140625" style="1" customWidth="1"/>
    <col min="14078" max="14078" width="10.85546875" style="1" customWidth="1"/>
    <col min="14079" max="14317" width="9.140625" style="1"/>
    <col min="14318" max="14318" width="4.5703125" style="1" customWidth="1"/>
    <col min="14319" max="14319" width="39.28515625" style="1" customWidth="1"/>
    <col min="14320" max="14320" width="9.42578125" style="1" customWidth="1"/>
    <col min="14321" max="14321" width="7.85546875" style="1" customWidth="1"/>
    <col min="14322" max="14333" width="7.140625" style="1" customWidth="1"/>
    <col min="14334" max="14334" width="10.85546875" style="1" customWidth="1"/>
    <col min="14335" max="14573" width="9.140625" style="1"/>
    <col min="14574" max="14574" width="4.5703125" style="1" customWidth="1"/>
    <col min="14575" max="14575" width="39.28515625" style="1" customWidth="1"/>
    <col min="14576" max="14576" width="9.42578125" style="1" customWidth="1"/>
    <col min="14577" max="14577" width="7.85546875" style="1" customWidth="1"/>
    <col min="14578" max="14589" width="7.140625" style="1" customWidth="1"/>
    <col min="14590" max="14590" width="10.85546875" style="1" customWidth="1"/>
    <col min="14591" max="14829" width="9.140625" style="1"/>
    <col min="14830" max="14830" width="4.5703125" style="1" customWidth="1"/>
    <col min="14831" max="14831" width="39.28515625" style="1" customWidth="1"/>
    <col min="14832" max="14832" width="9.42578125" style="1" customWidth="1"/>
    <col min="14833" max="14833" width="7.85546875" style="1" customWidth="1"/>
    <col min="14834" max="14845" width="7.140625" style="1" customWidth="1"/>
    <col min="14846" max="14846" width="10.85546875" style="1" customWidth="1"/>
    <col min="14847" max="15085" width="9.140625" style="1"/>
    <col min="15086" max="15086" width="4.5703125" style="1" customWidth="1"/>
    <col min="15087" max="15087" width="39.28515625" style="1" customWidth="1"/>
    <col min="15088" max="15088" width="9.42578125" style="1" customWidth="1"/>
    <col min="15089" max="15089" width="7.85546875" style="1" customWidth="1"/>
    <col min="15090" max="15101" width="7.140625" style="1" customWidth="1"/>
    <col min="15102" max="15102" width="10.85546875" style="1" customWidth="1"/>
    <col min="15103" max="15341" width="9.140625" style="1"/>
    <col min="15342" max="15342" width="4.5703125" style="1" customWidth="1"/>
    <col min="15343" max="15343" width="39.28515625" style="1" customWidth="1"/>
    <col min="15344" max="15344" width="9.42578125" style="1" customWidth="1"/>
    <col min="15345" max="15345" width="7.85546875" style="1" customWidth="1"/>
    <col min="15346" max="15357" width="7.140625" style="1" customWidth="1"/>
    <col min="15358" max="15358" width="10.85546875" style="1" customWidth="1"/>
    <col min="15359" max="15597" width="9.140625" style="1"/>
    <col min="15598" max="15598" width="4.5703125" style="1" customWidth="1"/>
    <col min="15599" max="15599" width="39.28515625" style="1" customWidth="1"/>
    <col min="15600" max="15600" width="9.42578125" style="1" customWidth="1"/>
    <col min="15601" max="15601" width="7.85546875" style="1" customWidth="1"/>
    <col min="15602" max="15613" width="7.140625" style="1" customWidth="1"/>
    <col min="15614" max="15614" width="10.85546875" style="1" customWidth="1"/>
    <col min="15615" max="15853" width="9.140625" style="1"/>
    <col min="15854" max="15854" width="4.5703125" style="1" customWidth="1"/>
    <col min="15855" max="15855" width="39.28515625" style="1" customWidth="1"/>
    <col min="15856" max="15856" width="9.42578125" style="1" customWidth="1"/>
    <col min="15857" max="15857" width="7.85546875" style="1" customWidth="1"/>
    <col min="15858" max="15869" width="7.140625" style="1" customWidth="1"/>
    <col min="15870" max="15870" width="10.85546875" style="1" customWidth="1"/>
    <col min="15871" max="16109" width="9.140625" style="1"/>
    <col min="16110" max="16110" width="4.5703125" style="1" customWidth="1"/>
    <col min="16111" max="16111" width="39.28515625" style="1" customWidth="1"/>
    <col min="16112" max="16112" width="9.42578125" style="1" customWidth="1"/>
    <col min="16113" max="16113" width="7.85546875" style="1" customWidth="1"/>
    <col min="16114" max="16125" width="7.140625" style="1" customWidth="1"/>
    <col min="16126" max="16126" width="10.85546875" style="1" customWidth="1"/>
    <col min="16127" max="16384" width="9.140625" style="1"/>
  </cols>
  <sheetData>
    <row r="1" spans="1:24" ht="21.75" customHeight="1" x14ac:dyDescent="0.2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4" ht="21.7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ht="35.25" customHeight="1" x14ac:dyDescent="0.2">
      <c r="A3" s="29" t="s">
        <v>12</v>
      </c>
      <c r="B3" s="29" t="s">
        <v>26</v>
      </c>
      <c r="C3" s="30" t="s">
        <v>11</v>
      </c>
      <c r="D3" s="29" t="s">
        <v>10</v>
      </c>
      <c r="E3" s="6"/>
      <c r="F3" s="25" t="s">
        <v>9</v>
      </c>
      <c r="G3" s="26"/>
      <c r="H3" s="25" t="s">
        <v>8</v>
      </c>
      <c r="I3" s="26"/>
      <c r="J3" s="25" t="s">
        <v>7</v>
      </c>
      <c r="K3" s="26"/>
      <c r="L3" s="25" t="s">
        <v>6</v>
      </c>
      <c r="M3" s="26"/>
      <c r="N3" s="25" t="s">
        <v>5</v>
      </c>
      <c r="O3" s="26"/>
      <c r="P3" s="25" t="s">
        <v>4</v>
      </c>
      <c r="Q3" s="26"/>
      <c r="R3" s="31" t="s">
        <v>3</v>
      </c>
      <c r="S3" s="31"/>
      <c r="T3" s="31" t="s">
        <v>2</v>
      </c>
      <c r="U3" s="31"/>
      <c r="V3" s="31" t="s">
        <v>1</v>
      </c>
      <c r="W3" s="31"/>
      <c r="X3" s="2"/>
    </row>
    <row r="4" spans="1:24" ht="109.5" x14ac:dyDescent="0.2">
      <c r="A4" s="29"/>
      <c r="B4" s="29"/>
      <c r="C4" s="30"/>
      <c r="D4" s="29"/>
      <c r="E4" s="7" t="s">
        <v>13</v>
      </c>
      <c r="F4" s="7" t="s">
        <v>0</v>
      </c>
      <c r="G4" s="7" t="s">
        <v>13</v>
      </c>
      <c r="H4" s="7" t="s">
        <v>0</v>
      </c>
      <c r="I4" s="7" t="s">
        <v>13</v>
      </c>
      <c r="J4" s="7" t="s">
        <v>0</v>
      </c>
      <c r="K4" s="7" t="s">
        <v>13</v>
      </c>
      <c r="L4" s="7" t="s">
        <v>0</v>
      </c>
      <c r="M4" s="7" t="s">
        <v>13</v>
      </c>
      <c r="N4" s="7" t="s">
        <v>0</v>
      </c>
      <c r="O4" s="7" t="s">
        <v>13</v>
      </c>
      <c r="P4" s="7" t="s">
        <v>0</v>
      </c>
      <c r="Q4" s="7" t="s">
        <v>13</v>
      </c>
      <c r="R4" s="7" t="s">
        <v>0</v>
      </c>
      <c r="S4" s="7" t="s">
        <v>13</v>
      </c>
      <c r="T4" s="7" t="s">
        <v>0</v>
      </c>
      <c r="U4" s="7" t="s">
        <v>13</v>
      </c>
      <c r="V4" s="7" t="s">
        <v>0</v>
      </c>
      <c r="W4" s="7" t="s">
        <v>13</v>
      </c>
      <c r="X4" s="2"/>
    </row>
    <row r="5" spans="1:24" ht="15.75" thickBot="1" x14ac:dyDescent="0.25">
      <c r="A5" s="8"/>
      <c r="B5" s="8">
        <v>2</v>
      </c>
      <c r="C5" s="9">
        <v>3</v>
      </c>
      <c r="D5" s="8">
        <v>4</v>
      </c>
      <c r="E5" s="8">
        <v>9</v>
      </c>
      <c r="F5" s="8">
        <v>10</v>
      </c>
      <c r="G5" s="8">
        <v>11</v>
      </c>
      <c r="H5" s="8">
        <v>12</v>
      </c>
      <c r="I5" s="8">
        <v>13</v>
      </c>
      <c r="J5" s="8">
        <v>14</v>
      </c>
      <c r="K5" s="8">
        <v>15</v>
      </c>
      <c r="L5" s="8">
        <v>16</v>
      </c>
      <c r="M5" s="8">
        <v>17</v>
      </c>
      <c r="N5" s="8">
        <v>18</v>
      </c>
      <c r="O5" s="8">
        <v>19</v>
      </c>
      <c r="P5" s="8">
        <v>20</v>
      </c>
      <c r="Q5" s="8">
        <v>21</v>
      </c>
      <c r="R5" s="8">
        <v>22</v>
      </c>
      <c r="S5" s="8">
        <v>23</v>
      </c>
      <c r="T5" s="8">
        <v>24</v>
      </c>
      <c r="U5" s="8">
        <v>25</v>
      </c>
      <c r="V5" s="8">
        <v>30</v>
      </c>
      <c r="W5" s="8">
        <v>31</v>
      </c>
      <c r="X5" s="2"/>
    </row>
    <row r="6" spans="1:24" s="3" customFormat="1" ht="30.75" thickBot="1" x14ac:dyDescent="0.3">
      <c r="A6" s="10">
        <v>1</v>
      </c>
      <c r="B6" s="11" t="s">
        <v>14</v>
      </c>
      <c r="C6" s="10" t="s">
        <v>34</v>
      </c>
      <c r="D6" s="12">
        <v>550</v>
      </c>
      <c r="E6" s="13" t="e">
        <f>#REF!*2.89</f>
        <v>#REF!</v>
      </c>
      <c r="F6" s="14">
        <v>360</v>
      </c>
      <c r="G6" s="14">
        <f>F6*3.09</f>
        <v>1112.3999999999999</v>
      </c>
      <c r="H6" s="14">
        <v>357</v>
      </c>
      <c r="I6" s="13">
        <f>H6*3.77</f>
        <v>1345.89</v>
      </c>
      <c r="J6" s="14">
        <v>364</v>
      </c>
      <c r="K6" s="13">
        <f>J6*3.54</f>
        <v>1288.56</v>
      </c>
      <c r="L6" s="14">
        <v>405</v>
      </c>
      <c r="M6" s="14">
        <f>L6*3.87</f>
        <v>1567.3500000000001</v>
      </c>
      <c r="N6" s="14">
        <v>420</v>
      </c>
      <c r="O6" s="14">
        <f>N6*4.01</f>
        <v>1684.1999999999998</v>
      </c>
      <c r="P6" s="14">
        <v>291</v>
      </c>
      <c r="Q6" s="14">
        <f>P6*3.51</f>
        <v>1021.41</v>
      </c>
      <c r="R6" s="14">
        <v>467</v>
      </c>
      <c r="S6" s="13">
        <f>R6*2.93</f>
        <v>1368.3100000000002</v>
      </c>
      <c r="T6" s="14">
        <v>467.99</v>
      </c>
      <c r="U6" s="15">
        <v>1286.97</v>
      </c>
      <c r="V6" s="14">
        <v>934.99</v>
      </c>
      <c r="W6" s="22">
        <v>2655.27</v>
      </c>
    </row>
    <row r="7" spans="1:24" s="3" customFormat="1" ht="57.75" customHeight="1" x14ac:dyDescent="0.25">
      <c r="A7" s="10">
        <v>4</v>
      </c>
      <c r="B7" s="16" t="s">
        <v>15</v>
      </c>
      <c r="C7" s="10" t="s">
        <v>35</v>
      </c>
      <c r="D7" s="12">
        <v>280</v>
      </c>
      <c r="E7" s="13" t="e">
        <f>#REF!*2.89</f>
        <v>#REF!</v>
      </c>
      <c r="F7" s="12">
        <v>274.52999999999997</v>
      </c>
      <c r="G7" s="14">
        <f t="shared" ref="G7:G22" si="0">F7*3.09</f>
        <v>848.29769999999985</v>
      </c>
      <c r="H7" s="12">
        <v>276.18</v>
      </c>
      <c r="I7" s="13">
        <f t="shared" ref="I7:I22" si="1">H7*3.77</f>
        <v>1041.1985999999999</v>
      </c>
      <c r="J7" s="12">
        <v>189.51</v>
      </c>
      <c r="K7" s="13">
        <f t="shared" ref="K7:K8" si="2">J7*3.54</f>
        <v>670.86540000000002</v>
      </c>
      <c r="L7" s="12">
        <v>280</v>
      </c>
      <c r="M7" s="14">
        <f t="shared" ref="M7:M22" si="3">L7*3.87</f>
        <v>1083.6000000000001</v>
      </c>
      <c r="N7" s="12">
        <v>280</v>
      </c>
      <c r="O7" s="14">
        <f t="shared" ref="O7:O22" si="4">N7*4.01</f>
        <v>1122.8</v>
      </c>
      <c r="P7" s="12">
        <v>280</v>
      </c>
      <c r="Q7" s="14">
        <f t="shared" ref="Q7:Q22" si="5">P7*3.51</f>
        <v>982.8</v>
      </c>
      <c r="R7" s="12">
        <v>279.51</v>
      </c>
      <c r="S7" s="13">
        <f t="shared" ref="S7:S22" si="6">R7*2.93</f>
        <v>818.96429999999998</v>
      </c>
      <c r="T7" s="14">
        <v>280</v>
      </c>
      <c r="U7" s="14">
        <v>770</v>
      </c>
      <c r="V7" s="14">
        <v>559.5</v>
      </c>
      <c r="W7" s="22">
        <v>1589</v>
      </c>
    </row>
    <row r="8" spans="1:24" s="3" customFormat="1" ht="31.5" customHeight="1" x14ac:dyDescent="0.25">
      <c r="A8" s="10">
        <v>5</v>
      </c>
      <c r="B8" s="17" t="s">
        <v>27</v>
      </c>
      <c r="C8" s="10" t="s">
        <v>36</v>
      </c>
      <c r="D8" s="12">
        <v>180</v>
      </c>
      <c r="E8" s="13" t="e">
        <f>#REF!*2.89</f>
        <v>#REF!</v>
      </c>
      <c r="F8" s="14">
        <v>195</v>
      </c>
      <c r="G8" s="14">
        <f t="shared" si="0"/>
        <v>602.54999999999995</v>
      </c>
      <c r="H8" s="14">
        <v>180</v>
      </c>
      <c r="I8" s="13">
        <f t="shared" si="1"/>
        <v>678.6</v>
      </c>
      <c r="J8" s="14">
        <v>180</v>
      </c>
      <c r="K8" s="13">
        <f t="shared" si="2"/>
        <v>637.20000000000005</v>
      </c>
      <c r="L8" s="14">
        <v>180</v>
      </c>
      <c r="M8" s="14">
        <f t="shared" si="3"/>
        <v>696.6</v>
      </c>
      <c r="N8" s="14">
        <v>180</v>
      </c>
      <c r="O8" s="14">
        <f t="shared" si="4"/>
        <v>721.8</v>
      </c>
      <c r="P8" s="14">
        <v>180</v>
      </c>
      <c r="Q8" s="14">
        <f t="shared" si="5"/>
        <v>631.79999999999995</v>
      </c>
      <c r="R8" s="14">
        <v>180</v>
      </c>
      <c r="S8" s="13">
        <f t="shared" si="6"/>
        <v>527.4</v>
      </c>
      <c r="T8" s="14">
        <v>180</v>
      </c>
      <c r="U8" s="14">
        <v>495</v>
      </c>
      <c r="V8" s="18">
        <v>360</v>
      </c>
      <c r="W8" s="23">
        <v>1022.4</v>
      </c>
    </row>
    <row r="9" spans="1:24" s="3" customFormat="1" ht="69" customHeight="1" x14ac:dyDescent="0.25">
      <c r="A9" s="10">
        <v>7</v>
      </c>
      <c r="B9" s="19" t="s">
        <v>28</v>
      </c>
      <c r="C9" s="17" t="s">
        <v>31</v>
      </c>
      <c r="D9" s="10">
        <v>200</v>
      </c>
      <c r="E9" s="13" t="e">
        <f>#REF!*2.89</f>
        <v>#REF!</v>
      </c>
      <c r="F9" s="18">
        <v>190</v>
      </c>
      <c r="G9" s="14">
        <f t="shared" si="0"/>
        <v>587.1</v>
      </c>
      <c r="H9" s="18">
        <v>200</v>
      </c>
      <c r="I9" s="13">
        <f t="shared" si="1"/>
        <v>754</v>
      </c>
      <c r="J9" s="18">
        <v>200</v>
      </c>
      <c r="K9" s="13">
        <f>J9*3.64</f>
        <v>728</v>
      </c>
      <c r="L9" s="18">
        <v>200</v>
      </c>
      <c r="M9" s="14">
        <f t="shared" si="3"/>
        <v>774</v>
      </c>
      <c r="N9" s="18">
        <v>200</v>
      </c>
      <c r="O9" s="14">
        <f t="shared" si="4"/>
        <v>802</v>
      </c>
      <c r="P9" s="18">
        <v>200</v>
      </c>
      <c r="Q9" s="14">
        <f t="shared" si="5"/>
        <v>702</v>
      </c>
      <c r="R9" s="18">
        <v>200</v>
      </c>
      <c r="S9" s="13">
        <f t="shared" si="6"/>
        <v>586</v>
      </c>
      <c r="T9" s="18">
        <v>200</v>
      </c>
      <c r="U9" s="18">
        <v>550</v>
      </c>
      <c r="V9" s="18">
        <v>400</v>
      </c>
      <c r="W9" s="23">
        <v>1136</v>
      </c>
    </row>
    <row r="10" spans="1:24" s="3" customFormat="1" ht="79.5" customHeight="1" x14ac:dyDescent="0.25">
      <c r="A10" s="10">
        <v>8</v>
      </c>
      <c r="B10" s="19" t="s">
        <v>29</v>
      </c>
      <c r="C10" s="17" t="s">
        <v>30</v>
      </c>
      <c r="D10" s="10">
        <v>200</v>
      </c>
      <c r="E10" s="13" t="e">
        <f>#REF!*2.89</f>
        <v>#REF!</v>
      </c>
      <c r="F10" s="18">
        <v>135</v>
      </c>
      <c r="G10" s="14">
        <f t="shared" si="0"/>
        <v>417.15</v>
      </c>
      <c r="H10" s="18">
        <v>160</v>
      </c>
      <c r="I10" s="13">
        <f t="shared" si="1"/>
        <v>603.20000000000005</v>
      </c>
      <c r="J10" s="18">
        <v>200</v>
      </c>
      <c r="K10" s="13">
        <f t="shared" ref="K10" si="7">J10*3.54</f>
        <v>708</v>
      </c>
      <c r="L10" s="18">
        <v>200</v>
      </c>
      <c r="M10" s="14">
        <f t="shared" si="3"/>
        <v>774</v>
      </c>
      <c r="N10" s="18">
        <v>200</v>
      </c>
      <c r="O10" s="14">
        <f t="shared" si="4"/>
        <v>802</v>
      </c>
      <c r="P10" s="18">
        <v>200</v>
      </c>
      <c r="Q10" s="14">
        <f t="shared" si="5"/>
        <v>702</v>
      </c>
      <c r="R10" s="18">
        <v>200</v>
      </c>
      <c r="S10" s="13">
        <f t="shared" si="6"/>
        <v>586</v>
      </c>
      <c r="T10" s="18">
        <v>199.99</v>
      </c>
      <c r="U10" s="18">
        <v>549.97</v>
      </c>
      <c r="V10" s="18">
        <v>399.99</v>
      </c>
      <c r="W10" s="23">
        <v>1135.97</v>
      </c>
    </row>
    <row r="11" spans="1:24" s="3" customFormat="1" ht="62.25" customHeight="1" x14ac:dyDescent="0.25">
      <c r="A11" s="10">
        <v>9</v>
      </c>
      <c r="B11" s="19" t="s">
        <v>32</v>
      </c>
      <c r="C11" s="17" t="s">
        <v>33</v>
      </c>
      <c r="D11" s="10">
        <v>200</v>
      </c>
      <c r="E11" s="13" t="e">
        <f>#REF!*2.89</f>
        <v>#REF!</v>
      </c>
      <c r="F11" s="18">
        <v>200</v>
      </c>
      <c r="G11" s="14">
        <f t="shared" si="0"/>
        <v>618</v>
      </c>
      <c r="H11" s="18">
        <v>200</v>
      </c>
      <c r="I11" s="13">
        <f t="shared" si="1"/>
        <v>754</v>
      </c>
      <c r="J11" s="18">
        <v>200</v>
      </c>
      <c r="K11" s="13">
        <f t="shared" ref="K11:K22" si="8">J11*3.54</f>
        <v>708</v>
      </c>
      <c r="L11" s="18">
        <v>200</v>
      </c>
      <c r="M11" s="14">
        <f t="shared" si="3"/>
        <v>774</v>
      </c>
      <c r="N11" s="18">
        <v>200</v>
      </c>
      <c r="O11" s="14">
        <f t="shared" si="4"/>
        <v>802</v>
      </c>
      <c r="P11" s="18">
        <v>200</v>
      </c>
      <c r="Q11" s="14">
        <f t="shared" si="5"/>
        <v>702</v>
      </c>
      <c r="R11" s="18">
        <v>200</v>
      </c>
      <c r="S11" s="13">
        <f t="shared" si="6"/>
        <v>586</v>
      </c>
      <c r="T11" s="18">
        <v>200</v>
      </c>
      <c r="U11" s="18">
        <v>550</v>
      </c>
      <c r="V11" s="14">
        <v>400</v>
      </c>
      <c r="W11" s="22">
        <v>1136</v>
      </c>
    </row>
    <row r="12" spans="1:24" s="3" customFormat="1" ht="81.75" customHeight="1" x14ac:dyDescent="0.25">
      <c r="A12" s="10">
        <v>10</v>
      </c>
      <c r="B12" s="17" t="s">
        <v>16</v>
      </c>
      <c r="C12" s="17" t="s">
        <v>37</v>
      </c>
      <c r="D12" s="12">
        <v>150</v>
      </c>
      <c r="E12" s="13" t="e">
        <f>#REF!*2.89</f>
        <v>#REF!</v>
      </c>
      <c r="F12" s="14">
        <v>150</v>
      </c>
      <c r="G12" s="14">
        <f t="shared" si="0"/>
        <v>463.5</v>
      </c>
      <c r="H12" s="14">
        <v>139.59</v>
      </c>
      <c r="I12" s="13">
        <f t="shared" si="1"/>
        <v>526.25430000000006</v>
      </c>
      <c r="J12" s="14">
        <v>149.1</v>
      </c>
      <c r="K12" s="13">
        <f t="shared" si="8"/>
        <v>527.81399999999996</v>
      </c>
      <c r="L12" s="14">
        <v>150</v>
      </c>
      <c r="M12" s="14">
        <f t="shared" si="3"/>
        <v>580.5</v>
      </c>
      <c r="N12" s="14">
        <v>150</v>
      </c>
      <c r="O12" s="14">
        <f t="shared" si="4"/>
        <v>601.5</v>
      </c>
      <c r="P12" s="14">
        <v>150</v>
      </c>
      <c r="Q12" s="14">
        <f t="shared" si="5"/>
        <v>526.5</v>
      </c>
      <c r="R12" s="14">
        <v>150</v>
      </c>
      <c r="S12" s="13">
        <f t="shared" si="6"/>
        <v>439.5</v>
      </c>
      <c r="T12" s="14">
        <v>150</v>
      </c>
      <c r="U12" s="14">
        <v>412.5</v>
      </c>
      <c r="V12" s="14">
        <v>300</v>
      </c>
      <c r="W12" s="14">
        <v>852</v>
      </c>
    </row>
    <row r="13" spans="1:24" s="3" customFormat="1" ht="93" customHeight="1" x14ac:dyDescent="0.25">
      <c r="A13" s="10">
        <v>11</v>
      </c>
      <c r="B13" s="17" t="s">
        <v>38</v>
      </c>
      <c r="C13" s="17" t="s">
        <v>39</v>
      </c>
      <c r="D13" s="12">
        <v>150</v>
      </c>
      <c r="E13" s="13" t="e">
        <f>#REF!*2.89</f>
        <v>#REF!</v>
      </c>
      <c r="F13" s="14">
        <v>150</v>
      </c>
      <c r="G13" s="14">
        <f t="shared" si="0"/>
        <v>463.5</v>
      </c>
      <c r="H13" s="14">
        <v>149.4</v>
      </c>
      <c r="I13" s="13">
        <f t="shared" si="1"/>
        <v>563.23800000000006</v>
      </c>
      <c r="J13" s="14">
        <v>149.82</v>
      </c>
      <c r="K13" s="13">
        <f t="shared" si="8"/>
        <v>530.36279999999999</v>
      </c>
      <c r="L13" s="14">
        <v>150</v>
      </c>
      <c r="M13" s="14">
        <f t="shared" si="3"/>
        <v>580.5</v>
      </c>
      <c r="N13" s="14">
        <v>150</v>
      </c>
      <c r="O13" s="14">
        <f t="shared" si="4"/>
        <v>601.5</v>
      </c>
      <c r="P13" s="14">
        <v>150</v>
      </c>
      <c r="Q13" s="14">
        <f t="shared" si="5"/>
        <v>526.5</v>
      </c>
      <c r="R13" s="14">
        <v>150</v>
      </c>
      <c r="S13" s="13">
        <f t="shared" si="6"/>
        <v>439.5</v>
      </c>
      <c r="T13" s="14">
        <v>150</v>
      </c>
      <c r="U13" s="14">
        <v>412.5</v>
      </c>
      <c r="V13" s="14">
        <v>300</v>
      </c>
      <c r="W13" s="14">
        <v>852</v>
      </c>
    </row>
    <row r="14" spans="1:24" s="3" customFormat="1" ht="70.5" customHeight="1" x14ac:dyDescent="0.25">
      <c r="A14" s="10">
        <v>12</v>
      </c>
      <c r="B14" s="17" t="s">
        <v>17</v>
      </c>
      <c r="C14" s="17" t="s">
        <v>40</v>
      </c>
      <c r="D14" s="12">
        <v>150</v>
      </c>
      <c r="E14" s="13" t="e">
        <f>#REF!*2.89</f>
        <v>#REF!</v>
      </c>
      <c r="F14" s="14">
        <v>150</v>
      </c>
      <c r="G14" s="14">
        <f t="shared" si="0"/>
        <v>463.5</v>
      </c>
      <c r="H14" s="14">
        <v>148.32</v>
      </c>
      <c r="I14" s="13">
        <f t="shared" si="1"/>
        <v>559.16639999999995</v>
      </c>
      <c r="J14" s="14">
        <v>150</v>
      </c>
      <c r="K14" s="13">
        <f t="shared" si="8"/>
        <v>531</v>
      </c>
      <c r="L14" s="14">
        <v>150</v>
      </c>
      <c r="M14" s="14">
        <f t="shared" si="3"/>
        <v>580.5</v>
      </c>
      <c r="N14" s="14">
        <v>150</v>
      </c>
      <c r="O14" s="14">
        <f t="shared" si="4"/>
        <v>601.5</v>
      </c>
      <c r="P14" s="14">
        <v>150</v>
      </c>
      <c r="Q14" s="14">
        <f t="shared" si="5"/>
        <v>526.5</v>
      </c>
      <c r="R14" s="14">
        <v>150</v>
      </c>
      <c r="S14" s="13">
        <f t="shared" si="6"/>
        <v>439.5</v>
      </c>
      <c r="T14" s="14">
        <v>150</v>
      </c>
      <c r="U14" s="14">
        <v>412.5</v>
      </c>
      <c r="V14" s="14">
        <v>300</v>
      </c>
      <c r="W14" s="14">
        <v>852</v>
      </c>
    </row>
    <row r="15" spans="1:24" s="3" customFormat="1" ht="53.25" customHeight="1" x14ac:dyDescent="0.25">
      <c r="A15" s="10">
        <v>13</v>
      </c>
      <c r="B15" s="17" t="s">
        <v>18</v>
      </c>
      <c r="C15" s="17" t="s">
        <v>41</v>
      </c>
      <c r="D15" s="12">
        <v>150</v>
      </c>
      <c r="E15" s="13" t="e">
        <f>#REF!*2.89</f>
        <v>#REF!</v>
      </c>
      <c r="F15" s="14">
        <v>0</v>
      </c>
      <c r="G15" s="14">
        <f t="shared" si="0"/>
        <v>0</v>
      </c>
      <c r="H15" s="14">
        <v>0</v>
      </c>
      <c r="I15" s="13">
        <f t="shared" si="1"/>
        <v>0</v>
      </c>
      <c r="J15" s="14">
        <v>110</v>
      </c>
      <c r="K15" s="13">
        <f t="shared" si="8"/>
        <v>389.4</v>
      </c>
      <c r="L15" s="14">
        <v>150</v>
      </c>
      <c r="M15" s="14">
        <f t="shared" si="3"/>
        <v>580.5</v>
      </c>
      <c r="N15" s="14">
        <v>150</v>
      </c>
      <c r="O15" s="14">
        <f t="shared" si="4"/>
        <v>601.5</v>
      </c>
      <c r="P15" s="14">
        <v>150</v>
      </c>
      <c r="Q15" s="14">
        <f t="shared" si="5"/>
        <v>526.5</v>
      </c>
      <c r="R15" s="14">
        <v>150</v>
      </c>
      <c r="S15" s="13">
        <f t="shared" si="6"/>
        <v>439.5</v>
      </c>
      <c r="T15" s="14">
        <v>150</v>
      </c>
      <c r="U15" s="14">
        <v>412.5</v>
      </c>
      <c r="V15" s="14">
        <v>300</v>
      </c>
      <c r="W15" s="14">
        <v>852</v>
      </c>
    </row>
    <row r="16" spans="1:24" s="3" customFormat="1" ht="48.75" customHeight="1" x14ac:dyDescent="0.25">
      <c r="A16" s="10">
        <v>14</v>
      </c>
      <c r="B16" s="17" t="s">
        <v>19</v>
      </c>
      <c r="C16" s="17" t="s">
        <v>42</v>
      </c>
      <c r="D16" s="12">
        <v>150</v>
      </c>
      <c r="E16" s="13" t="e">
        <f>#REF!*2.89</f>
        <v>#REF!</v>
      </c>
      <c r="F16" s="14">
        <v>0</v>
      </c>
      <c r="G16" s="14">
        <f t="shared" si="0"/>
        <v>0</v>
      </c>
      <c r="H16" s="14">
        <v>0</v>
      </c>
      <c r="I16" s="13">
        <f t="shared" si="1"/>
        <v>0</v>
      </c>
      <c r="J16" s="14">
        <v>80</v>
      </c>
      <c r="K16" s="13">
        <f t="shared" si="8"/>
        <v>283.2</v>
      </c>
      <c r="L16" s="14">
        <v>150</v>
      </c>
      <c r="M16" s="14">
        <f t="shared" si="3"/>
        <v>580.5</v>
      </c>
      <c r="N16" s="14">
        <v>150</v>
      </c>
      <c r="O16" s="14">
        <f t="shared" si="4"/>
        <v>601.5</v>
      </c>
      <c r="P16" s="14">
        <v>150</v>
      </c>
      <c r="Q16" s="14">
        <f t="shared" si="5"/>
        <v>526.5</v>
      </c>
      <c r="R16" s="14">
        <v>150</v>
      </c>
      <c r="S16" s="13">
        <f t="shared" si="6"/>
        <v>439.5</v>
      </c>
      <c r="T16" s="12">
        <v>150</v>
      </c>
      <c r="U16" s="14">
        <v>412.5</v>
      </c>
      <c r="V16" s="14">
        <v>300</v>
      </c>
      <c r="W16" s="14">
        <v>852</v>
      </c>
    </row>
    <row r="17" spans="1:23" s="3" customFormat="1" ht="48" customHeight="1" x14ac:dyDescent="0.25">
      <c r="A17" s="10">
        <v>15</v>
      </c>
      <c r="B17" s="17" t="s">
        <v>20</v>
      </c>
      <c r="C17" s="17" t="s">
        <v>43</v>
      </c>
      <c r="D17" s="12">
        <v>30</v>
      </c>
      <c r="E17" s="13" t="e">
        <f>#REF!*2.89</f>
        <v>#REF!</v>
      </c>
      <c r="F17" s="14">
        <v>0</v>
      </c>
      <c r="G17" s="14">
        <f t="shared" si="0"/>
        <v>0</v>
      </c>
      <c r="H17" s="14">
        <v>0</v>
      </c>
      <c r="I17" s="13">
        <f t="shared" si="1"/>
        <v>0</v>
      </c>
      <c r="J17" s="14">
        <v>0</v>
      </c>
      <c r="K17" s="13">
        <f t="shared" si="8"/>
        <v>0</v>
      </c>
      <c r="L17" s="14">
        <v>0</v>
      </c>
      <c r="M17" s="14">
        <f t="shared" si="3"/>
        <v>0</v>
      </c>
      <c r="N17" s="14">
        <v>0</v>
      </c>
      <c r="O17" s="14">
        <f t="shared" si="4"/>
        <v>0</v>
      </c>
      <c r="P17" s="14">
        <v>0</v>
      </c>
      <c r="Q17" s="14">
        <f t="shared" si="5"/>
        <v>0</v>
      </c>
      <c r="R17" s="12">
        <v>30</v>
      </c>
      <c r="S17" s="13">
        <f t="shared" si="6"/>
        <v>87.9</v>
      </c>
      <c r="T17" s="12">
        <v>30</v>
      </c>
      <c r="U17" s="14">
        <v>82.5</v>
      </c>
      <c r="V17" s="14">
        <v>60</v>
      </c>
      <c r="W17" s="14">
        <v>170.4</v>
      </c>
    </row>
    <row r="18" spans="1:23" s="3" customFormat="1" ht="39.75" customHeight="1" x14ac:dyDescent="0.25">
      <c r="A18" s="10">
        <v>16</v>
      </c>
      <c r="B18" s="17" t="s">
        <v>21</v>
      </c>
      <c r="C18" s="17" t="s">
        <v>43</v>
      </c>
      <c r="D18" s="12">
        <v>30</v>
      </c>
      <c r="E18" s="13" t="e">
        <f>#REF!*2.89</f>
        <v>#REF!</v>
      </c>
      <c r="F18" s="14">
        <v>0</v>
      </c>
      <c r="G18" s="14">
        <f t="shared" si="0"/>
        <v>0</v>
      </c>
      <c r="H18" s="14">
        <v>0</v>
      </c>
      <c r="I18" s="13">
        <f t="shared" si="1"/>
        <v>0</v>
      </c>
      <c r="J18" s="14">
        <v>0</v>
      </c>
      <c r="K18" s="13">
        <f t="shared" si="8"/>
        <v>0</v>
      </c>
      <c r="L18" s="14">
        <v>0</v>
      </c>
      <c r="M18" s="14">
        <f t="shared" si="3"/>
        <v>0</v>
      </c>
      <c r="N18" s="14">
        <v>0</v>
      </c>
      <c r="O18" s="14">
        <f t="shared" si="4"/>
        <v>0</v>
      </c>
      <c r="P18" s="14">
        <v>0</v>
      </c>
      <c r="Q18" s="14">
        <f t="shared" si="5"/>
        <v>0</v>
      </c>
      <c r="R18" s="14">
        <v>30</v>
      </c>
      <c r="S18" s="13">
        <f t="shared" si="6"/>
        <v>87.9</v>
      </c>
      <c r="T18" s="12">
        <v>30</v>
      </c>
      <c r="U18" s="14">
        <v>82.5</v>
      </c>
      <c r="V18" s="14">
        <v>60</v>
      </c>
      <c r="W18" s="14">
        <v>170.4</v>
      </c>
    </row>
    <row r="19" spans="1:23" s="3" customFormat="1" ht="40.5" customHeight="1" x14ac:dyDescent="0.25">
      <c r="A19" s="10">
        <v>17</v>
      </c>
      <c r="B19" s="17" t="s">
        <v>22</v>
      </c>
      <c r="C19" s="17" t="s">
        <v>43</v>
      </c>
      <c r="D19" s="12">
        <v>30</v>
      </c>
      <c r="E19" s="13" t="e">
        <f>#REF!*2.89</f>
        <v>#REF!</v>
      </c>
      <c r="F19" s="14">
        <v>0</v>
      </c>
      <c r="G19" s="14">
        <f t="shared" si="0"/>
        <v>0</v>
      </c>
      <c r="H19" s="14">
        <v>0</v>
      </c>
      <c r="I19" s="13">
        <f t="shared" si="1"/>
        <v>0</v>
      </c>
      <c r="J19" s="14">
        <v>0</v>
      </c>
      <c r="K19" s="13">
        <f t="shared" si="8"/>
        <v>0</v>
      </c>
      <c r="L19" s="14">
        <v>0</v>
      </c>
      <c r="M19" s="14">
        <f t="shared" si="3"/>
        <v>0</v>
      </c>
      <c r="N19" s="14">
        <v>0</v>
      </c>
      <c r="O19" s="14">
        <f t="shared" si="4"/>
        <v>0</v>
      </c>
      <c r="P19" s="14">
        <v>0</v>
      </c>
      <c r="Q19" s="14">
        <f t="shared" si="5"/>
        <v>0</v>
      </c>
      <c r="R19" s="14">
        <v>30</v>
      </c>
      <c r="S19" s="13">
        <f t="shared" si="6"/>
        <v>87.9</v>
      </c>
      <c r="T19" s="12">
        <v>30</v>
      </c>
      <c r="U19" s="14">
        <v>82.5</v>
      </c>
      <c r="V19" s="14">
        <v>60</v>
      </c>
      <c r="W19" s="14">
        <v>170.4</v>
      </c>
    </row>
    <row r="20" spans="1:23" s="3" customFormat="1" ht="35.25" customHeight="1" x14ac:dyDescent="0.25">
      <c r="A20" s="10">
        <v>18</v>
      </c>
      <c r="B20" s="17" t="s">
        <v>23</v>
      </c>
      <c r="C20" s="17" t="s">
        <v>44</v>
      </c>
      <c r="D20" s="12">
        <v>30</v>
      </c>
      <c r="E20" s="13" t="e">
        <f>#REF!*2.89</f>
        <v>#REF!</v>
      </c>
      <c r="F20" s="14">
        <v>0</v>
      </c>
      <c r="G20" s="14">
        <f t="shared" si="0"/>
        <v>0</v>
      </c>
      <c r="H20" s="14">
        <v>0</v>
      </c>
      <c r="I20" s="13">
        <f t="shared" si="1"/>
        <v>0</v>
      </c>
      <c r="J20" s="14">
        <v>0</v>
      </c>
      <c r="K20" s="13">
        <f t="shared" si="8"/>
        <v>0</v>
      </c>
      <c r="L20" s="14">
        <v>0</v>
      </c>
      <c r="M20" s="14">
        <f t="shared" si="3"/>
        <v>0</v>
      </c>
      <c r="N20" s="14">
        <v>0</v>
      </c>
      <c r="O20" s="14">
        <f t="shared" si="4"/>
        <v>0</v>
      </c>
      <c r="P20" s="14">
        <v>0</v>
      </c>
      <c r="Q20" s="14">
        <f t="shared" si="5"/>
        <v>0</v>
      </c>
      <c r="R20" s="14">
        <v>0</v>
      </c>
      <c r="S20" s="13">
        <f t="shared" si="6"/>
        <v>0</v>
      </c>
      <c r="T20" s="12">
        <v>30</v>
      </c>
      <c r="U20" s="14">
        <v>82.5</v>
      </c>
      <c r="V20" s="14">
        <v>30</v>
      </c>
      <c r="W20" s="14">
        <v>82.5</v>
      </c>
    </row>
    <row r="21" spans="1:23" s="3" customFormat="1" ht="35.25" customHeight="1" x14ac:dyDescent="0.25">
      <c r="A21" s="10">
        <v>19</v>
      </c>
      <c r="B21" s="17" t="s">
        <v>24</v>
      </c>
      <c r="C21" s="17" t="s">
        <v>44</v>
      </c>
      <c r="D21" s="12">
        <v>30</v>
      </c>
      <c r="E21" s="13" t="e">
        <f>#REF!*2.89</f>
        <v>#REF!</v>
      </c>
      <c r="F21" s="14">
        <v>0</v>
      </c>
      <c r="G21" s="14">
        <f t="shared" si="0"/>
        <v>0</v>
      </c>
      <c r="H21" s="14">
        <v>0</v>
      </c>
      <c r="I21" s="13">
        <f t="shared" si="1"/>
        <v>0</v>
      </c>
      <c r="J21" s="14">
        <v>0</v>
      </c>
      <c r="K21" s="13">
        <f t="shared" si="8"/>
        <v>0</v>
      </c>
      <c r="L21" s="14">
        <v>0</v>
      </c>
      <c r="M21" s="14">
        <f t="shared" si="3"/>
        <v>0</v>
      </c>
      <c r="N21" s="14">
        <v>0</v>
      </c>
      <c r="O21" s="14">
        <f t="shared" si="4"/>
        <v>0</v>
      </c>
      <c r="P21" s="14">
        <v>0</v>
      </c>
      <c r="Q21" s="14">
        <f t="shared" si="5"/>
        <v>0</v>
      </c>
      <c r="R21" s="14">
        <v>0</v>
      </c>
      <c r="S21" s="13">
        <f t="shared" si="6"/>
        <v>0</v>
      </c>
      <c r="T21" s="12">
        <v>30</v>
      </c>
      <c r="U21" s="14">
        <v>82.5</v>
      </c>
      <c r="V21" s="14">
        <v>30</v>
      </c>
      <c r="W21" s="14">
        <v>82.5</v>
      </c>
    </row>
    <row r="22" spans="1:23" s="3" customFormat="1" ht="39" customHeight="1" x14ac:dyDescent="0.25">
      <c r="A22" s="10">
        <v>20</v>
      </c>
      <c r="B22" s="17" t="s">
        <v>25</v>
      </c>
      <c r="C22" s="17" t="s">
        <v>44</v>
      </c>
      <c r="D22" s="12">
        <v>30</v>
      </c>
      <c r="E22" s="13" t="e">
        <f>#REF!*2.89</f>
        <v>#REF!</v>
      </c>
      <c r="F22" s="14">
        <v>0</v>
      </c>
      <c r="G22" s="14">
        <f t="shared" si="0"/>
        <v>0</v>
      </c>
      <c r="H22" s="14">
        <v>0</v>
      </c>
      <c r="I22" s="13">
        <f t="shared" si="1"/>
        <v>0</v>
      </c>
      <c r="J22" s="14">
        <v>0</v>
      </c>
      <c r="K22" s="13">
        <f t="shared" si="8"/>
        <v>0</v>
      </c>
      <c r="L22" s="14">
        <v>0</v>
      </c>
      <c r="M22" s="14">
        <f t="shared" si="3"/>
        <v>0</v>
      </c>
      <c r="N22" s="14">
        <v>0</v>
      </c>
      <c r="O22" s="14">
        <f t="shared" si="4"/>
        <v>0</v>
      </c>
      <c r="P22" s="14">
        <v>0</v>
      </c>
      <c r="Q22" s="14">
        <f t="shared" si="5"/>
        <v>0</v>
      </c>
      <c r="R22" s="14">
        <v>30</v>
      </c>
      <c r="S22" s="13">
        <f t="shared" si="6"/>
        <v>87.9</v>
      </c>
      <c r="T22" s="12">
        <v>30</v>
      </c>
      <c r="U22" s="14">
        <v>82.5</v>
      </c>
      <c r="V22" s="14">
        <v>60</v>
      </c>
      <c r="W22" s="14">
        <v>170.4</v>
      </c>
    </row>
    <row r="23" spans="1:23" x14ac:dyDescent="0.2">
      <c r="D23" s="1">
        <f>SUM(D6:D22)</f>
        <v>2540</v>
      </c>
      <c r="R23" s="1">
        <f t="shared" ref="R23:V23" si="9">SUM(R6:R22)</f>
        <v>2396.5100000000002</v>
      </c>
      <c r="S23" s="20">
        <f t="shared" si="9"/>
        <v>7021.7742999999991</v>
      </c>
      <c r="T23" s="1">
        <f t="shared" si="9"/>
        <v>2457.98</v>
      </c>
      <c r="U23" s="21">
        <f t="shared" si="9"/>
        <v>6759.4400000000005</v>
      </c>
      <c r="V23" s="1">
        <f t="shared" si="9"/>
        <v>4854.4799999999996</v>
      </c>
      <c r="W23" s="24">
        <f>SUM(W6:W22)</f>
        <v>13781.239999999998</v>
      </c>
    </row>
    <row r="25" spans="1:23" x14ac:dyDescent="0.2">
      <c r="W25" s="24"/>
    </row>
  </sheetData>
  <sheetProtection insertColumns="0" insertRows="0" insertHyperlinks="0" deleteColumns="0" deleteRows="0" sort="0" autoFilter="0" pivotTables="0"/>
  <mergeCells count="14">
    <mergeCell ref="H3:I3"/>
    <mergeCell ref="J3:K3"/>
    <mergeCell ref="A1:W2"/>
    <mergeCell ref="A3:A4"/>
    <mergeCell ref="B3:B4"/>
    <mergeCell ref="C3:C4"/>
    <mergeCell ref="D3:D4"/>
    <mergeCell ref="F3:G3"/>
    <mergeCell ref="V3:W3"/>
    <mergeCell ref="R3:S3"/>
    <mergeCell ref="T3:U3"/>
    <mergeCell ref="L3:M3"/>
    <mergeCell ref="N3:O3"/>
    <mergeCell ref="P3:Q3"/>
  </mergeCells>
  <pageMargins left="0.7" right="0.7" top="0.75" bottom="0.75" header="0.3" footer="0.3"/>
  <pageSetup paperSize="9"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საწვავი-2022(საკრებულო)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Kukhianidze</dc:creator>
  <cp:lastModifiedBy>Khatuna Ghvinjilia</cp:lastModifiedBy>
  <cp:lastPrinted>2018-09-25T08:17:30Z</cp:lastPrinted>
  <dcterms:created xsi:type="dcterms:W3CDTF">2018-01-16T08:49:35Z</dcterms:created>
  <dcterms:modified xsi:type="dcterms:W3CDTF">2022-12-05T07:18:34Z</dcterms:modified>
</cp:coreProperties>
</file>